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date1904="1" showInkAnnotation="0" autoCompressPictures="0"/>
  <bookViews>
    <workbookView xWindow="60" yWindow="0" windowWidth="23700" windowHeight="14380"/>
  </bookViews>
  <sheets>
    <sheet name="Act 15.6.2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5" i="1" l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C14" i="1"/>
  <c r="E4" i="1"/>
  <c r="E14" i="1"/>
  <c r="D14" i="1"/>
  <c r="D15" i="1"/>
  <c r="C15" i="1"/>
  <c r="E15" i="1"/>
  <c r="D16" i="1"/>
  <c r="C16" i="1"/>
  <c r="E16" i="1"/>
  <c r="D17" i="1"/>
  <c r="C17" i="1"/>
  <c r="E17" i="1"/>
  <c r="D18" i="1"/>
  <c r="C18" i="1"/>
  <c r="E18" i="1"/>
  <c r="D19" i="1"/>
  <c r="C19" i="1"/>
  <c r="E19" i="1"/>
  <c r="D20" i="1"/>
  <c r="C20" i="1"/>
  <c r="E20" i="1"/>
  <c r="D21" i="1"/>
  <c r="C21" i="1"/>
  <c r="E21" i="1"/>
  <c r="D22" i="1"/>
  <c r="C22" i="1"/>
  <c r="E22" i="1"/>
  <c r="D23" i="1"/>
  <c r="C23" i="1"/>
  <c r="E23" i="1"/>
  <c r="D24" i="1"/>
  <c r="C24" i="1"/>
  <c r="E24" i="1"/>
  <c r="D25" i="1"/>
  <c r="C25" i="1"/>
  <c r="E25" i="1"/>
  <c r="D26" i="1"/>
  <c r="C26" i="1"/>
  <c r="E26" i="1"/>
  <c r="D27" i="1"/>
  <c r="C27" i="1"/>
  <c r="E27" i="1"/>
  <c r="D28" i="1"/>
  <c r="C28" i="1"/>
  <c r="E28" i="1"/>
  <c r="D29" i="1"/>
  <c r="C29" i="1"/>
  <c r="E29" i="1"/>
  <c r="D30" i="1"/>
  <c r="C30" i="1"/>
  <c r="E30" i="1"/>
  <c r="D31" i="1"/>
  <c r="C31" i="1"/>
  <c r="E31" i="1"/>
  <c r="D32" i="1"/>
  <c r="C32" i="1"/>
  <c r="E32" i="1"/>
  <c r="D33" i="1"/>
  <c r="C33" i="1"/>
  <c r="E33" i="1"/>
  <c r="D34" i="1"/>
  <c r="C34" i="1"/>
  <c r="E34" i="1"/>
  <c r="D35" i="1"/>
  <c r="C35" i="1"/>
  <c r="E35" i="1"/>
  <c r="D36" i="1"/>
  <c r="C36" i="1"/>
  <c r="E36" i="1"/>
  <c r="D37" i="1"/>
  <c r="C37" i="1"/>
  <c r="E37" i="1"/>
  <c r="D38" i="1"/>
  <c r="C38" i="1"/>
  <c r="E38" i="1"/>
  <c r="D39" i="1"/>
  <c r="C39" i="1"/>
  <c r="E39" i="1"/>
  <c r="D40" i="1"/>
  <c r="C40" i="1"/>
  <c r="E40" i="1"/>
  <c r="D41" i="1"/>
  <c r="C41" i="1"/>
  <c r="E41" i="1"/>
  <c r="D42" i="1"/>
  <c r="C42" i="1"/>
  <c r="E42" i="1"/>
  <c r="D43" i="1"/>
  <c r="C43" i="1"/>
  <c r="E43" i="1"/>
  <c r="D44" i="1"/>
  <c r="C44" i="1"/>
  <c r="E44" i="1"/>
  <c r="D45" i="1"/>
  <c r="C45" i="1"/>
  <c r="E45" i="1"/>
  <c r="D46" i="1"/>
  <c r="C46" i="1"/>
  <c r="E46" i="1"/>
  <c r="D47" i="1"/>
  <c r="C47" i="1"/>
  <c r="E47" i="1"/>
  <c r="D48" i="1"/>
  <c r="C48" i="1"/>
  <c r="E48" i="1"/>
  <c r="D49" i="1"/>
  <c r="C49" i="1"/>
  <c r="E49" i="1"/>
  <c r="D50" i="1"/>
  <c r="C50" i="1"/>
  <c r="E50" i="1"/>
  <c r="D51" i="1"/>
  <c r="C51" i="1"/>
  <c r="E51" i="1"/>
  <c r="D52" i="1"/>
  <c r="C52" i="1"/>
  <c r="E52" i="1"/>
  <c r="D53" i="1"/>
  <c r="C53" i="1"/>
  <c r="E53" i="1"/>
  <c r="D54" i="1"/>
  <c r="C54" i="1"/>
  <c r="E54" i="1"/>
  <c r="D55" i="1"/>
  <c r="C55" i="1"/>
  <c r="E55" i="1"/>
  <c r="D56" i="1"/>
  <c r="C56" i="1"/>
  <c r="E56" i="1"/>
  <c r="D57" i="1"/>
  <c r="C57" i="1"/>
  <c r="E57" i="1"/>
  <c r="D58" i="1"/>
  <c r="C58" i="1"/>
  <c r="E58" i="1"/>
  <c r="D59" i="1"/>
  <c r="C59" i="1"/>
  <c r="E59" i="1"/>
  <c r="D60" i="1"/>
  <c r="C60" i="1"/>
  <c r="E60" i="1"/>
  <c r="D61" i="1"/>
  <c r="C61" i="1"/>
  <c r="E61" i="1"/>
  <c r="D62" i="1"/>
  <c r="C62" i="1"/>
  <c r="E62" i="1"/>
  <c r="D63" i="1"/>
  <c r="C63" i="1"/>
  <c r="E63" i="1"/>
  <c r="D64" i="1"/>
  <c r="C64" i="1"/>
  <c r="E64" i="1"/>
  <c r="D65" i="1"/>
  <c r="C65" i="1"/>
  <c r="E65" i="1"/>
  <c r="D66" i="1"/>
  <c r="C66" i="1"/>
  <c r="E66" i="1"/>
  <c r="D67" i="1"/>
  <c r="C67" i="1"/>
  <c r="E67" i="1"/>
  <c r="D68" i="1"/>
  <c r="C68" i="1"/>
  <c r="E68" i="1"/>
  <c r="D69" i="1"/>
  <c r="C69" i="1"/>
  <c r="E69" i="1"/>
  <c r="D70" i="1"/>
  <c r="C70" i="1"/>
  <c r="E70" i="1"/>
  <c r="D71" i="1"/>
  <c r="C71" i="1"/>
  <c r="E71" i="1"/>
  <c r="D72" i="1"/>
  <c r="C72" i="1"/>
  <c r="E72" i="1"/>
  <c r="D73" i="1"/>
  <c r="C73" i="1"/>
  <c r="E73" i="1"/>
  <c r="D74" i="1"/>
  <c r="C74" i="1"/>
  <c r="E74" i="1"/>
</calcChain>
</file>

<file path=xl/sharedStrings.xml><?xml version="1.0" encoding="utf-8"?>
<sst xmlns="http://schemas.openxmlformats.org/spreadsheetml/2006/main" count="23" uniqueCount="22">
  <si>
    <t>System Constants:</t>
  </si>
  <si>
    <t>Approximation Step:</t>
  </si>
  <si>
    <t>Initial Conditions:</t>
  </si>
  <si>
    <t>Angle (rad)</t>
  </si>
  <si>
    <t>Iterative Equations</t>
  </si>
  <si>
    <t>time (s)</t>
  </si>
  <si>
    <t>q</t>
  </si>
  <si>
    <t>w</t>
  </si>
  <si>
    <t>a</t>
  </si>
  <si>
    <t>t</t>
  </si>
  <si>
    <t>Data</t>
  </si>
  <si>
    <t>Model</t>
  </si>
  <si>
    <t>(rad/s)</t>
  </si>
  <si>
    <t>(rad/s^2)</t>
  </si>
  <si>
    <t>ITERATIVE PHYSICAL PENDULUM MODEL</t>
  </si>
  <si>
    <r>
      <t xml:space="preserve">Edge Mass, </t>
    </r>
    <r>
      <rPr>
        <b/>
        <i/>
        <sz val="10"/>
        <rFont val="Times"/>
      </rPr>
      <t xml:space="preserve">m </t>
    </r>
    <r>
      <rPr>
        <b/>
        <sz val="10"/>
        <rFont val="Times"/>
      </rPr>
      <t xml:space="preserve">= </t>
    </r>
  </si>
  <si>
    <r>
      <t xml:space="preserve">Disk Mass, </t>
    </r>
    <r>
      <rPr>
        <b/>
        <i/>
        <sz val="10"/>
        <rFont val="Times"/>
      </rPr>
      <t xml:space="preserve">M </t>
    </r>
    <r>
      <rPr>
        <b/>
        <sz val="10"/>
        <rFont val="Times"/>
      </rPr>
      <t xml:space="preserve">= </t>
    </r>
  </si>
  <si>
    <r>
      <t xml:space="preserve">Disk Radius, </t>
    </r>
    <r>
      <rPr>
        <b/>
        <i/>
        <sz val="10"/>
        <rFont val="Times"/>
      </rPr>
      <t xml:space="preserve">R </t>
    </r>
    <r>
      <rPr>
        <b/>
        <sz val="10"/>
        <rFont val="Times"/>
      </rPr>
      <t xml:space="preserve">= </t>
    </r>
  </si>
  <si>
    <r>
      <t xml:space="preserve">Rotational Inertia, </t>
    </r>
    <r>
      <rPr>
        <b/>
        <i/>
        <sz val="10"/>
        <rFont val="Times"/>
      </rPr>
      <t xml:space="preserve">I </t>
    </r>
    <r>
      <rPr>
        <b/>
        <sz val="10"/>
        <rFont val="Times"/>
      </rPr>
      <t xml:space="preserve">= </t>
    </r>
  </si>
  <si>
    <r>
      <t xml:space="preserve">Iteration Time, </t>
    </r>
    <r>
      <rPr>
        <b/>
        <sz val="10"/>
        <rFont val="Symbol"/>
      </rPr>
      <t>D</t>
    </r>
    <r>
      <rPr>
        <b/>
        <i/>
        <sz val="10"/>
        <rFont val="Times"/>
      </rPr>
      <t xml:space="preserve">t </t>
    </r>
    <r>
      <rPr>
        <b/>
        <sz val="10"/>
        <rFont val="Times"/>
      </rPr>
      <t xml:space="preserve">= </t>
    </r>
  </si>
  <si>
    <r>
      <t xml:space="preserve">Rotational Position, </t>
    </r>
    <r>
      <rPr>
        <b/>
        <i/>
        <sz val="10"/>
        <rFont val="Symbol"/>
      </rPr>
      <t>q</t>
    </r>
    <r>
      <rPr>
        <b/>
        <vertAlign val="subscript"/>
        <sz val="10"/>
        <rFont val="Times"/>
      </rPr>
      <t xml:space="preserve">0 </t>
    </r>
    <r>
      <rPr>
        <b/>
        <sz val="10"/>
        <rFont val="Times"/>
      </rPr>
      <t xml:space="preserve">= </t>
    </r>
  </si>
  <si>
    <r>
      <t xml:space="preserve">Rotational Velocity, </t>
    </r>
    <r>
      <rPr>
        <b/>
        <i/>
        <sz val="10"/>
        <rFont val="Symbol"/>
      </rPr>
      <t>w</t>
    </r>
    <r>
      <rPr>
        <b/>
        <vertAlign val="subscript"/>
        <sz val="10"/>
        <rFont val="Times"/>
      </rPr>
      <t xml:space="preserve">0 </t>
    </r>
    <r>
      <rPr>
        <b/>
        <sz val="10"/>
        <rFont val="Times"/>
      </rPr>
      <t xml:space="preserve">=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</si>
</sst>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E+00&quot; kg&quot;"/>
    <numFmt numFmtId="165" formatCode="0.000&quot; kg&quot;"/>
    <numFmt numFmtId="166" formatCode="0.00E+00&quot; m&quot;"/>
    <numFmt numFmtId="167" formatCode="0.00E+00&quot; kg•m^2&quot;"/>
    <numFmt numFmtId="168" formatCode="0.000&quot; s&quot;"/>
    <numFmt numFmtId="169" formatCode="0.000&quot; rad&quot;"/>
    <numFmt numFmtId="170" formatCode="0.000&quot; rad/s&quot;"/>
  </numFmts>
  <fonts count="10" x14ac:knownFonts="1">
    <font>
      <sz val="10"/>
      <name val="Geneva"/>
    </font>
    <font>
      <b/>
      <i/>
      <sz val="10"/>
      <name val="Symbol"/>
    </font>
    <font>
      <u/>
      <sz val="10"/>
      <color theme="10"/>
      <name val="Geneva"/>
    </font>
    <font>
      <u/>
      <sz val="10"/>
      <color theme="11"/>
      <name val="Geneva"/>
    </font>
    <font>
      <sz val="10"/>
      <name val="Times"/>
    </font>
    <font>
      <b/>
      <sz val="10"/>
      <name val="Times"/>
    </font>
    <font>
      <b/>
      <i/>
      <sz val="10"/>
      <name val="Times"/>
    </font>
    <font>
      <b/>
      <sz val="10"/>
      <name val="Symbol"/>
    </font>
    <font>
      <b/>
      <vertAlign val="subscript"/>
      <sz val="10"/>
      <name val="Times"/>
    </font>
    <font>
      <i/>
      <sz val="10"/>
      <name val="Times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164" fontId="4" fillId="0" borderId="7" xfId="0" applyNumberFormat="1" applyFont="1" applyBorder="1" applyAlignment="1">
      <alignment horizontal="left"/>
    </xf>
    <xf numFmtId="0" fontId="0" fillId="0" borderId="0" xfId="0" applyFont="1"/>
    <xf numFmtId="0" fontId="4" fillId="0" borderId="3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165" fontId="4" fillId="0" borderId="4" xfId="0" applyNumberFormat="1" applyFont="1" applyBorder="1" applyAlignment="1">
      <alignment horizontal="left"/>
    </xf>
    <xf numFmtId="166" fontId="4" fillId="0" borderId="4" xfId="0" applyNumberFormat="1" applyFont="1" applyBorder="1" applyAlignment="1">
      <alignment horizontal="left"/>
    </xf>
    <xf numFmtId="167" fontId="4" fillId="0" borderId="4" xfId="0" applyNumberFormat="1" applyFont="1" applyBorder="1" applyAlignment="1">
      <alignment horizontal="left"/>
    </xf>
    <xf numFmtId="168" fontId="4" fillId="0" borderId="4" xfId="0" applyNumberFormat="1" applyFont="1" applyBorder="1" applyAlignment="1">
      <alignment horizontal="left"/>
    </xf>
    <xf numFmtId="169" fontId="4" fillId="0" borderId="4" xfId="0" applyNumberFormat="1" applyFont="1" applyBorder="1" applyAlignment="1">
      <alignment horizontal="left"/>
    </xf>
    <xf numFmtId="0" fontId="4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170" fontId="4" fillId="0" borderId="8" xfId="0" applyNumberFormat="1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170" fontId="4" fillId="0" borderId="0" xfId="0" applyNumberFormat="1" applyFont="1" applyBorder="1" applyAlignment="1">
      <alignment horizontal="left"/>
    </xf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'Act 15.6.2'!$A$10</c:f>
          <c:strCache>
            <c:ptCount val="1"/>
            <c:pt idx="0">
              <c:v>ITERATIVE PHYSICAL PENDULUM MODEL</c:v>
            </c:pt>
          </c:strCache>
        </c:strRef>
      </c:tx>
      <c:layout>
        <c:manualLayout>
          <c:xMode val="edge"/>
          <c:yMode val="edge"/>
          <c:x val="0.300000449943757"/>
          <c:y val="0.025563894996744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"/>
              <a:ea typeface="Geneva"/>
              <a:cs typeface="Time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900001098634153"/>
          <c:y val="0.102255639097744"/>
          <c:w val="0.864286726659168"/>
          <c:h val="0.84511278195488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 15.6.2'!$B$13</c:f>
              <c:strCache>
                <c:ptCount val="1"/>
                <c:pt idx="0">
                  <c:v>Data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6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xVal>
            <c:numRef>
              <c:f>'Act 15.6.2'!$A$14:$A$74</c:f>
              <c:numCache>
                <c:formatCode>0.00</c:formatCode>
                <c:ptCount val="61"/>
                <c:pt idx="0">
                  <c:v>0.0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1.0</c:v>
                </c:pt>
                <c:pt idx="21">
                  <c:v>1.05</c:v>
                </c:pt>
                <c:pt idx="22">
                  <c:v>1.1</c:v>
                </c:pt>
                <c:pt idx="23">
                  <c:v>1.15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1.400000000000001</c:v>
                </c:pt>
                <c:pt idx="29">
                  <c:v>1.450000000000001</c:v>
                </c:pt>
                <c:pt idx="30">
                  <c:v>1.500000000000001</c:v>
                </c:pt>
                <c:pt idx="31">
                  <c:v>1.550000000000001</c:v>
                </c:pt>
                <c:pt idx="32">
                  <c:v>1.600000000000001</c:v>
                </c:pt>
                <c:pt idx="33">
                  <c:v>1.650000000000001</c:v>
                </c:pt>
                <c:pt idx="34">
                  <c:v>1.700000000000001</c:v>
                </c:pt>
                <c:pt idx="35">
                  <c:v>1.750000000000001</c:v>
                </c:pt>
                <c:pt idx="36">
                  <c:v>1.800000000000001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</c:v>
                </c:pt>
                <c:pt idx="40">
                  <c:v>2.000000000000001</c:v>
                </c:pt>
                <c:pt idx="41">
                  <c:v>2.050000000000001</c:v>
                </c:pt>
                <c:pt idx="42">
                  <c:v>2.100000000000001</c:v>
                </c:pt>
                <c:pt idx="43">
                  <c:v>2.15</c:v>
                </c:pt>
                <c:pt idx="44">
                  <c:v>2.2</c:v>
                </c:pt>
                <c:pt idx="45">
                  <c:v>2.25</c:v>
                </c:pt>
                <c:pt idx="46">
                  <c:v>2.3</c:v>
                </c:pt>
                <c:pt idx="47">
                  <c:v>2.35</c:v>
                </c:pt>
                <c:pt idx="48">
                  <c:v>2.399999999999999</c:v>
                </c:pt>
                <c:pt idx="49">
                  <c:v>2.449999999999999</c:v>
                </c:pt>
                <c:pt idx="50">
                  <c:v>2.499999999999999</c:v>
                </c:pt>
                <c:pt idx="51">
                  <c:v>2.549999999999999</c:v>
                </c:pt>
                <c:pt idx="52">
                  <c:v>2.599999999999999</c:v>
                </c:pt>
                <c:pt idx="53">
                  <c:v>2.649999999999998</c:v>
                </c:pt>
                <c:pt idx="54">
                  <c:v>2.699999999999998</c:v>
                </c:pt>
                <c:pt idx="55">
                  <c:v>2.749999999999998</c:v>
                </c:pt>
                <c:pt idx="56">
                  <c:v>2.799999999999998</c:v>
                </c:pt>
                <c:pt idx="57">
                  <c:v>2.849999999999998</c:v>
                </c:pt>
                <c:pt idx="58">
                  <c:v>2.899999999999998</c:v>
                </c:pt>
                <c:pt idx="59">
                  <c:v>2.949999999999997</c:v>
                </c:pt>
                <c:pt idx="60">
                  <c:v>2.999999999999997</c:v>
                </c:pt>
              </c:numCache>
            </c:numRef>
          </c:xVal>
          <c:yVal>
            <c:numRef>
              <c:f>'Act 15.6.2'!$B$14:$B$74</c:f>
              <c:numCache>
                <c:formatCode>0.00</c:formatCode>
                <c:ptCount val="61"/>
              </c:numCache>
            </c:numRef>
          </c:yVal>
          <c:smooth val="0"/>
        </c:ser>
        <c:ser>
          <c:idx val="1"/>
          <c:order val="1"/>
          <c:tx>
            <c:strRef>
              <c:f>'Act 15.6.2'!$C$13</c:f>
              <c:strCache>
                <c:ptCount val="1"/>
                <c:pt idx="0">
                  <c:v>Model</c:v>
                </c:pt>
              </c:strCache>
            </c:strRef>
          </c:tx>
          <c:spPr>
            <a:ln w="3175">
              <a:solidFill>
                <a:srgbClr val="1FB714"/>
              </a:solidFill>
              <a:prstDash val="solid"/>
            </a:ln>
          </c:spPr>
          <c:marker>
            <c:symbol val="none"/>
          </c:marker>
          <c:xVal>
            <c:numRef>
              <c:f>'Act 15.6.2'!$A$14:$A$74</c:f>
              <c:numCache>
                <c:formatCode>0.00</c:formatCode>
                <c:ptCount val="61"/>
                <c:pt idx="0">
                  <c:v>0.0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1.0</c:v>
                </c:pt>
                <c:pt idx="21">
                  <c:v>1.05</c:v>
                </c:pt>
                <c:pt idx="22">
                  <c:v>1.1</c:v>
                </c:pt>
                <c:pt idx="23">
                  <c:v>1.15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1.400000000000001</c:v>
                </c:pt>
                <c:pt idx="29">
                  <c:v>1.450000000000001</c:v>
                </c:pt>
                <c:pt idx="30">
                  <c:v>1.500000000000001</c:v>
                </c:pt>
                <c:pt idx="31">
                  <c:v>1.550000000000001</c:v>
                </c:pt>
                <c:pt idx="32">
                  <c:v>1.600000000000001</c:v>
                </c:pt>
                <c:pt idx="33">
                  <c:v>1.650000000000001</c:v>
                </c:pt>
                <c:pt idx="34">
                  <c:v>1.700000000000001</c:v>
                </c:pt>
                <c:pt idx="35">
                  <c:v>1.750000000000001</c:v>
                </c:pt>
                <c:pt idx="36">
                  <c:v>1.800000000000001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</c:v>
                </c:pt>
                <c:pt idx="40">
                  <c:v>2.000000000000001</c:v>
                </c:pt>
                <c:pt idx="41">
                  <c:v>2.050000000000001</c:v>
                </c:pt>
                <c:pt idx="42">
                  <c:v>2.100000000000001</c:v>
                </c:pt>
                <c:pt idx="43">
                  <c:v>2.15</c:v>
                </c:pt>
                <c:pt idx="44">
                  <c:v>2.2</c:v>
                </c:pt>
                <c:pt idx="45">
                  <c:v>2.25</c:v>
                </c:pt>
                <c:pt idx="46">
                  <c:v>2.3</c:v>
                </c:pt>
                <c:pt idx="47">
                  <c:v>2.35</c:v>
                </c:pt>
                <c:pt idx="48">
                  <c:v>2.399999999999999</c:v>
                </c:pt>
                <c:pt idx="49">
                  <c:v>2.449999999999999</c:v>
                </c:pt>
                <c:pt idx="50">
                  <c:v>2.499999999999999</c:v>
                </c:pt>
                <c:pt idx="51">
                  <c:v>2.549999999999999</c:v>
                </c:pt>
                <c:pt idx="52">
                  <c:v>2.599999999999999</c:v>
                </c:pt>
                <c:pt idx="53">
                  <c:v>2.649999999999998</c:v>
                </c:pt>
                <c:pt idx="54">
                  <c:v>2.699999999999998</c:v>
                </c:pt>
                <c:pt idx="55">
                  <c:v>2.749999999999998</c:v>
                </c:pt>
                <c:pt idx="56">
                  <c:v>2.799999999999998</c:v>
                </c:pt>
                <c:pt idx="57">
                  <c:v>2.849999999999998</c:v>
                </c:pt>
                <c:pt idx="58">
                  <c:v>2.899999999999998</c:v>
                </c:pt>
                <c:pt idx="59">
                  <c:v>2.949999999999997</c:v>
                </c:pt>
                <c:pt idx="60">
                  <c:v>2.999999999999997</c:v>
                </c:pt>
              </c:numCache>
            </c:numRef>
          </c:xVal>
          <c:yVal>
            <c:numRef>
              <c:f>'Act 15.6.2'!$C$14:$C$74</c:f>
              <c:numCache>
                <c:formatCode>0.00</c:formatCode>
                <c:ptCount val="61"/>
                <c:pt idx="0">
                  <c:v>0.0</c:v>
                </c:pt>
                <c:pt idx="1">
                  <c:v>0.25</c:v>
                </c:pt>
                <c:pt idx="2">
                  <c:v>0.475945334118825</c:v>
                </c:pt>
                <c:pt idx="3">
                  <c:v>0.65734271151712</c:v>
                </c:pt>
                <c:pt idx="4">
                  <c:v>0.779332096404139</c:v>
                </c:pt>
                <c:pt idx="5">
                  <c:v>0.832989001686206</c:v>
                </c:pt>
                <c:pt idx="6">
                  <c:v>0.814702287107327</c:v>
                </c:pt>
                <c:pt idx="7">
                  <c:v>0.72567990751534</c:v>
                </c:pt>
                <c:pt idx="8">
                  <c:v>0.572132531894126</c:v>
                </c:pt>
                <c:pt idx="9">
                  <c:v>0.365943208246035</c:v>
                </c:pt>
                <c:pt idx="10">
                  <c:v>0.124962662416769</c:v>
                </c:pt>
                <c:pt idx="11">
                  <c:v>-0.128136193591816</c:v>
                </c:pt>
                <c:pt idx="12">
                  <c:v>-0.368810649952163</c:v>
                </c:pt>
                <c:pt idx="13">
                  <c:v>-0.574433691085442</c:v>
                </c:pt>
                <c:pt idx="14">
                  <c:v>-0.727226816572839</c:v>
                </c:pt>
                <c:pt idx="15">
                  <c:v>-0.815382514306975</c:v>
                </c:pt>
                <c:pt idx="16">
                  <c:v>-0.832757187563403</c:v>
                </c:pt>
                <c:pt idx="17">
                  <c:v>-0.778203404062663</c:v>
                </c:pt>
                <c:pt idx="18">
                  <c:v>-0.655395252242243</c:v>
                </c:pt>
                <c:pt idx="19">
                  <c:v>-0.473329112002111</c:v>
                </c:pt>
                <c:pt idx="20">
                  <c:v>-0.246941267287229</c:v>
                </c:pt>
                <c:pt idx="21">
                  <c:v>0.00321298115863044</c:v>
                </c:pt>
                <c:pt idx="22">
                  <c:v>0.253054837452357</c:v>
                </c:pt>
                <c:pt idx="23">
                  <c:v>0.478554357433904</c:v>
                </c:pt>
                <c:pt idx="24">
                  <c:v>0.659280594660061</c:v>
                </c:pt>
                <c:pt idx="25">
                  <c:v>0.780449796540539</c:v>
                </c:pt>
                <c:pt idx="26">
                  <c:v>0.833209254031664</c:v>
                </c:pt>
                <c:pt idx="27">
                  <c:v>0.814010688402654</c:v>
                </c:pt>
                <c:pt idx="28">
                  <c:v>0.724122609064322</c:v>
                </c:pt>
                <c:pt idx="29">
                  <c:v>0.569822876499865</c:v>
                </c:pt>
                <c:pt idx="30">
                  <c:v>0.363070137831418</c:v>
                </c:pt>
                <c:pt idx="31">
                  <c:v>0.121787167681812</c:v>
                </c:pt>
                <c:pt idx="32">
                  <c:v>-0.131307711631669</c:v>
                </c:pt>
                <c:pt idx="33">
                  <c:v>-0.371672421006457</c:v>
                </c:pt>
                <c:pt idx="34">
                  <c:v>-0.576726324010533</c:v>
                </c:pt>
                <c:pt idx="35">
                  <c:v>-0.728763318406056</c:v>
                </c:pt>
                <c:pt idx="36">
                  <c:v>-0.816051362851974</c:v>
                </c:pt>
                <c:pt idx="37">
                  <c:v>-0.832513814050019</c:v>
                </c:pt>
                <c:pt idx="38">
                  <c:v>-0.777063731860673</c:v>
                </c:pt>
                <c:pt idx="39">
                  <c:v>-0.653438240724437</c:v>
                </c:pt>
                <c:pt idx="40">
                  <c:v>-0.470705727423597</c:v>
                </c:pt>
                <c:pt idx="41">
                  <c:v>-0.243878685917676</c:v>
                </c:pt>
                <c:pt idx="42">
                  <c:v>0.00642591168923223</c:v>
                </c:pt>
                <c:pt idx="43">
                  <c:v>0.256105733139149</c:v>
                </c:pt>
                <c:pt idx="44">
                  <c:v>0.481156145759928</c:v>
                </c:pt>
                <c:pt idx="45">
                  <c:v>0.661208877937724</c:v>
                </c:pt>
                <c:pt idx="46">
                  <c:v>0.781556492262046</c:v>
                </c:pt>
                <c:pt idx="47">
                  <c:v>0.833417942332655</c:v>
                </c:pt>
                <c:pt idx="48">
                  <c:v>0.813307725467772</c:v>
                </c:pt>
                <c:pt idx="49">
                  <c:v>0.722554939196815</c:v>
                </c:pt>
                <c:pt idx="50">
                  <c:v>0.567504755125064</c:v>
                </c:pt>
                <c:pt idx="51">
                  <c:v>0.360191480783772</c:v>
                </c:pt>
                <c:pt idx="52">
                  <c:v>0.118609759014246</c:v>
                </c:pt>
                <c:pt idx="53">
                  <c:v>-0.134477167014321</c:v>
                </c:pt>
                <c:pt idx="54">
                  <c:v>-0.37452847959837</c:v>
                </c:pt>
                <c:pt idx="55">
                  <c:v>-0.579010400765269</c:v>
                </c:pt>
                <c:pt idx="56">
                  <c:v>-0.730289395330204</c:v>
                </c:pt>
                <c:pt idx="57">
                  <c:v>-0.816708825717682</c:v>
                </c:pt>
                <c:pt idx="58">
                  <c:v>-0.832258883652534</c:v>
                </c:pt>
                <c:pt idx="59">
                  <c:v>-0.775913092277755</c:v>
                </c:pt>
                <c:pt idx="60">
                  <c:v>-0.651471701008546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3581144"/>
        <c:axId val="2138420984"/>
      </c:scatterChart>
      <c:valAx>
        <c:axId val="2123581144"/>
        <c:scaling>
          <c:orientation val="minMax"/>
          <c:max val="3.0"/>
          <c:min val="0.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strRef>
              <c:f>'Act 15.6.2'!$A$12</c:f>
              <c:strCache>
                <c:ptCount val="1"/>
                <c:pt idx="0">
                  <c:v>time (s)</c:v>
                </c:pt>
              </c:strCache>
            </c:strRef>
          </c:tx>
          <c:layout>
            <c:manualLayout>
              <c:xMode val="edge"/>
              <c:yMode val="edge"/>
              <c:x val="0.500000562429696"/>
              <c:y val="0.95939847682974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Times"/>
                  <a:ea typeface="Geneva"/>
                  <a:cs typeface="Times"/>
                </a:defRPr>
              </a:pPr>
              <a:endParaRPr lang="en-US"/>
            </a:p>
          </c:txPr>
        </c:title>
        <c:numFmt formatCode="0.0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"/>
                <a:ea typeface="Geneva"/>
                <a:cs typeface="Times"/>
              </a:defRPr>
            </a:pPr>
            <a:endParaRPr lang="en-US"/>
          </a:p>
        </c:txPr>
        <c:crossAx val="2138420984"/>
        <c:crosses val="autoZero"/>
        <c:crossBetween val="midCat"/>
      </c:valAx>
      <c:valAx>
        <c:axId val="213842098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strRef>
              <c:f>'Act 15.6.2'!$B$11</c:f>
              <c:strCache>
                <c:ptCount val="1"/>
                <c:pt idx="0">
                  <c:v>Angle (rad)</c:v>
                </c:pt>
              </c:strCache>
            </c:strRef>
          </c:tx>
          <c:layout>
            <c:manualLayout>
              <c:xMode val="edge"/>
              <c:yMode val="edge"/>
              <c:x val="0.0157143048967868"/>
              <c:y val="0.484210526315789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Times"/>
                  <a:ea typeface="Geneva"/>
                  <a:cs typeface="Times"/>
                </a:defRPr>
              </a:pPr>
              <a:endParaRPr lang="en-US"/>
            </a:p>
          </c:txPr>
        </c:title>
        <c:numFmt formatCode="0.0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"/>
                <a:ea typeface="Geneva"/>
                <a:cs typeface="Times"/>
              </a:defRPr>
            </a:pPr>
            <a:endParaRPr lang="en-US"/>
          </a:p>
        </c:txPr>
        <c:crossAx val="212358114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>
      <c:oddHeader>&amp;A</c:oddHeader>
      <c:oddFooter>Page &amp;P</c:oddFooter>
    </c:headerFooter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0</xdr:row>
      <xdr:rowOff>25400</xdr:rowOff>
    </xdr:from>
    <xdr:to>
      <xdr:col>16</xdr:col>
      <xdr:colOff>0</xdr:colOff>
      <xdr:row>38</xdr:row>
      <xdr:rowOff>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workbookViewId="0">
      <selection activeCell="B14" sqref="B14"/>
    </sheetView>
  </sheetViews>
  <sheetFormatPr baseColWidth="10" defaultRowHeight="13" x14ac:dyDescent="0"/>
  <cols>
    <col min="1" max="2" width="8.7109375" style="8" customWidth="1"/>
    <col min="3" max="3" width="8.140625" style="8" customWidth="1"/>
    <col min="4" max="4" width="7.85546875" style="8" customWidth="1"/>
    <col min="5" max="5" width="11" style="8" customWidth="1"/>
    <col min="6" max="16384" width="10.7109375" style="8"/>
  </cols>
  <sheetData>
    <row r="1" spans="1:5">
      <c r="A1" s="3"/>
      <c r="B1" s="4" t="s">
        <v>0</v>
      </c>
      <c r="C1" s="5"/>
      <c r="D1" s="6" t="s">
        <v>15</v>
      </c>
      <c r="E1" s="7">
        <v>1.4500000000000001E-2</v>
      </c>
    </row>
    <row r="2" spans="1:5">
      <c r="A2" s="3"/>
      <c r="B2" s="3"/>
      <c r="C2" s="9"/>
      <c r="D2" s="10" t="s">
        <v>16</v>
      </c>
      <c r="E2" s="11">
        <v>0.125</v>
      </c>
    </row>
    <row r="3" spans="1:5">
      <c r="A3" s="3"/>
      <c r="B3" s="3"/>
      <c r="C3" s="9"/>
      <c r="D3" s="10" t="s">
        <v>17</v>
      </c>
      <c r="E3" s="12">
        <v>4.7500000000000001E-2</v>
      </c>
    </row>
    <row r="4" spans="1:5">
      <c r="A4" s="3"/>
      <c r="B4" s="3"/>
      <c r="C4" s="9"/>
      <c r="D4" s="10" t="s">
        <v>18</v>
      </c>
      <c r="E4" s="13">
        <f>(E1*E3*E3)+(0.5*E2*E3*E3)</f>
        <v>1.7373125E-4</v>
      </c>
    </row>
    <row r="5" spans="1:5" ht="14">
      <c r="A5" s="3"/>
      <c r="B5" s="4" t="s">
        <v>1</v>
      </c>
      <c r="C5" s="9"/>
      <c r="D5" s="10" t="s">
        <v>19</v>
      </c>
      <c r="E5" s="14">
        <v>0.05</v>
      </c>
    </row>
    <row r="6" spans="1:5" ht="14">
      <c r="A6" s="3"/>
      <c r="B6" s="4" t="s">
        <v>2</v>
      </c>
      <c r="C6" s="9"/>
      <c r="D6" s="10" t="s">
        <v>20</v>
      </c>
      <c r="E6" s="15">
        <v>0</v>
      </c>
    </row>
    <row r="7" spans="1:5" ht="15" thickBot="1">
      <c r="A7" s="3"/>
      <c r="B7" s="3"/>
      <c r="C7" s="16"/>
      <c r="D7" s="17" t="s">
        <v>21</v>
      </c>
      <c r="E7" s="18">
        <v>5</v>
      </c>
    </row>
    <row r="8" spans="1:5">
      <c r="A8" s="3"/>
      <c r="B8" s="3"/>
      <c r="C8" s="19"/>
      <c r="D8" s="10"/>
      <c r="E8" s="20"/>
    </row>
    <row r="9" spans="1:5">
      <c r="A9" s="3"/>
      <c r="B9" s="3"/>
      <c r="C9" s="3"/>
      <c r="D9" s="3"/>
      <c r="E9" s="3"/>
    </row>
    <row r="10" spans="1:5">
      <c r="A10" s="21" t="s">
        <v>14</v>
      </c>
      <c r="B10" s="22"/>
      <c r="C10" s="22"/>
      <c r="D10" s="22"/>
      <c r="E10" s="22"/>
    </row>
    <row r="11" spans="1:5">
      <c r="A11" s="3"/>
      <c r="B11" s="23" t="s">
        <v>3</v>
      </c>
      <c r="C11" s="21" t="s">
        <v>4</v>
      </c>
      <c r="D11" s="22"/>
      <c r="E11" s="22"/>
    </row>
    <row r="12" spans="1:5" ht="14">
      <c r="A12" s="24" t="s">
        <v>5</v>
      </c>
      <c r="B12" s="1" t="s">
        <v>6</v>
      </c>
      <c r="C12" s="1" t="s">
        <v>6</v>
      </c>
      <c r="D12" s="1" t="s">
        <v>7</v>
      </c>
      <c r="E12" s="2" t="s">
        <v>8</v>
      </c>
    </row>
    <row r="13" spans="1:5">
      <c r="A13" s="25" t="s">
        <v>9</v>
      </c>
      <c r="B13" s="26" t="s">
        <v>10</v>
      </c>
      <c r="C13" s="26" t="s">
        <v>11</v>
      </c>
      <c r="D13" s="26" t="s">
        <v>12</v>
      </c>
      <c r="E13" s="27" t="s">
        <v>13</v>
      </c>
    </row>
    <row r="14" spans="1:5">
      <c r="A14" s="28">
        <v>0</v>
      </c>
      <c r="B14" s="28"/>
      <c r="C14" s="28">
        <f>E6</f>
        <v>0</v>
      </c>
      <c r="D14" s="28">
        <f>E7</f>
        <v>5</v>
      </c>
      <c r="E14" s="28">
        <f>-($E$1*9.81*$E$3*SIN(C14))/$E$4</f>
        <v>0</v>
      </c>
    </row>
    <row r="15" spans="1:5">
      <c r="A15" s="28">
        <f t="shared" ref="A15:A46" si="0">A14+$E$5</f>
        <v>0.05</v>
      </c>
      <c r="B15" s="28"/>
      <c r="C15" s="28">
        <f t="shared" ref="C15:C46" si="1">C14+(D15*$E$5)</f>
        <v>0.25</v>
      </c>
      <c r="D15" s="28">
        <f>E14*$E$5+D14</f>
        <v>5</v>
      </c>
      <c r="E15" s="28">
        <f>-($E$1*9.81*$E$3*SIN(C15))/$E$4</f>
        <v>-9.6218663524701622</v>
      </c>
    </row>
    <row r="16" spans="1:5">
      <c r="A16" s="28">
        <f t="shared" si="0"/>
        <v>0.1</v>
      </c>
      <c r="B16" s="28"/>
      <c r="C16" s="28">
        <f t="shared" si="1"/>
        <v>0.47594533411882456</v>
      </c>
      <c r="D16" s="28">
        <f t="shared" ref="D16:D47" si="2">E15*$E$5+D15</f>
        <v>4.5189066823764916</v>
      </c>
      <c r="E16" s="28">
        <f t="shared" ref="E16:E47" si="3">-($E$1*9.81*$E$3*SIN(C16))/$E$4</f>
        <v>-17.819182688211807</v>
      </c>
    </row>
    <row r="17" spans="1:5">
      <c r="A17" s="28">
        <f t="shared" si="0"/>
        <v>0.15000000000000002</v>
      </c>
      <c r="B17" s="28"/>
      <c r="C17" s="28">
        <f t="shared" si="1"/>
        <v>0.65734271151711965</v>
      </c>
      <c r="D17" s="28">
        <f t="shared" si="2"/>
        <v>3.6279475479659014</v>
      </c>
      <c r="E17" s="28">
        <f t="shared" si="3"/>
        <v>-23.763197004510445</v>
      </c>
    </row>
    <row r="18" spans="1:5">
      <c r="A18" s="28">
        <f t="shared" si="0"/>
        <v>0.2</v>
      </c>
      <c r="B18" s="28"/>
      <c r="C18" s="28">
        <f t="shared" si="1"/>
        <v>0.77933209640413859</v>
      </c>
      <c r="D18" s="28">
        <f t="shared" si="2"/>
        <v>2.4397876977403792</v>
      </c>
      <c r="E18" s="28">
        <f t="shared" si="3"/>
        <v>-27.332991841980412</v>
      </c>
    </row>
    <row r="19" spans="1:5">
      <c r="A19" s="28">
        <f t="shared" si="0"/>
        <v>0.25</v>
      </c>
      <c r="B19" s="28"/>
      <c r="C19" s="28">
        <f t="shared" si="1"/>
        <v>0.83298900168620649</v>
      </c>
      <c r="D19" s="28">
        <f t="shared" si="2"/>
        <v>1.0731381056413585</v>
      </c>
      <c r="E19" s="28">
        <f t="shared" si="3"/>
        <v>-28.777447944378991</v>
      </c>
    </row>
    <row r="20" spans="1:5">
      <c r="A20" s="28">
        <f t="shared" si="0"/>
        <v>0.3</v>
      </c>
      <c r="B20" s="28"/>
      <c r="C20" s="28">
        <f t="shared" si="1"/>
        <v>0.81470228710732695</v>
      </c>
      <c r="D20" s="28">
        <f t="shared" si="2"/>
        <v>-0.36573429157759119</v>
      </c>
      <c r="E20" s="28">
        <f t="shared" si="3"/>
        <v>-28.294266005242999</v>
      </c>
    </row>
    <row r="21" spans="1:5">
      <c r="A21" s="28">
        <f t="shared" si="0"/>
        <v>0.35</v>
      </c>
      <c r="B21" s="28"/>
      <c r="C21" s="28">
        <f t="shared" si="1"/>
        <v>0.72567990751533984</v>
      </c>
      <c r="D21" s="28">
        <f t="shared" si="2"/>
        <v>-1.7804475918397413</v>
      </c>
      <c r="E21" s="28">
        <f t="shared" si="3"/>
        <v>-25.809998411690565</v>
      </c>
    </row>
    <row r="22" spans="1:5">
      <c r="A22" s="28">
        <f t="shared" si="0"/>
        <v>0.39999999999999997</v>
      </c>
      <c r="B22" s="28"/>
      <c r="C22" s="28">
        <f t="shared" si="1"/>
        <v>0.57213253189412638</v>
      </c>
      <c r="D22" s="28">
        <f t="shared" si="2"/>
        <v>-3.0709475124242696</v>
      </c>
      <c r="E22" s="28">
        <f t="shared" si="3"/>
        <v>-21.056779210751266</v>
      </c>
    </row>
    <row r="23" spans="1:5">
      <c r="A23" s="28">
        <f t="shared" si="0"/>
        <v>0.44999999999999996</v>
      </c>
      <c r="B23" s="28"/>
      <c r="C23" s="28">
        <f t="shared" si="1"/>
        <v>0.36594320824603471</v>
      </c>
      <c r="D23" s="28">
        <f t="shared" si="2"/>
        <v>-4.1237864729618332</v>
      </c>
      <c r="E23" s="28">
        <f t="shared" si="3"/>
        <v>-13.916488872469801</v>
      </c>
    </row>
    <row r="24" spans="1:5">
      <c r="A24" s="28">
        <f t="shared" si="0"/>
        <v>0.49999999999999994</v>
      </c>
      <c r="B24" s="28"/>
      <c r="C24" s="28">
        <f t="shared" si="1"/>
        <v>0.12496266241676854</v>
      </c>
      <c r="D24" s="28">
        <f t="shared" si="2"/>
        <v>-4.8196109165853231</v>
      </c>
      <c r="E24" s="28">
        <f t="shared" si="3"/>
        <v>-4.8473240717275026</v>
      </c>
    </row>
    <row r="25" spans="1:5">
      <c r="A25" s="28">
        <f t="shared" si="0"/>
        <v>0.54999999999999993</v>
      </c>
      <c r="B25" s="28"/>
      <c r="C25" s="28">
        <f t="shared" si="1"/>
        <v>-0.12813619359181636</v>
      </c>
      <c r="D25" s="28">
        <f t="shared" si="2"/>
        <v>-5.0619771201716981</v>
      </c>
      <c r="E25" s="28">
        <f t="shared" si="3"/>
        <v>4.969759859295463</v>
      </c>
    </row>
    <row r="26" spans="1:5">
      <c r="A26" s="28">
        <f t="shared" si="0"/>
        <v>0.6</v>
      </c>
      <c r="B26" s="28"/>
      <c r="C26" s="28">
        <f t="shared" si="1"/>
        <v>-0.36881064995216262</v>
      </c>
      <c r="D26" s="28">
        <f t="shared" si="2"/>
        <v>-4.8134891272069247</v>
      </c>
      <c r="E26" s="28">
        <f t="shared" si="3"/>
        <v>14.020566090826581</v>
      </c>
    </row>
    <row r="27" spans="1:5">
      <c r="A27" s="28">
        <f t="shared" si="0"/>
        <v>0.65</v>
      </c>
      <c r="B27" s="28"/>
      <c r="C27" s="28">
        <f t="shared" si="1"/>
        <v>-0.5744336910854424</v>
      </c>
      <c r="D27" s="28">
        <f t="shared" si="2"/>
        <v>-4.1124608226655956</v>
      </c>
      <c r="E27" s="28">
        <f t="shared" si="3"/>
        <v>21.131966258353057</v>
      </c>
    </row>
    <row r="28" spans="1:5">
      <c r="A28" s="28">
        <f t="shared" si="0"/>
        <v>0.70000000000000007</v>
      </c>
      <c r="B28" s="28"/>
      <c r="C28" s="28">
        <f t="shared" si="1"/>
        <v>-0.7272268165728395</v>
      </c>
      <c r="D28" s="28">
        <f t="shared" si="2"/>
        <v>-3.0558625097479428</v>
      </c>
      <c r="E28" s="28">
        <f t="shared" si="3"/>
        <v>25.854971101304432</v>
      </c>
    </row>
    <row r="29" spans="1:5">
      <c r="A29" s="28">
        <f t="shared" si="0"/>
        <v>0.75000000000000011</v>
      </c>
      <c r="B29" s="28"/>
      <c r="C29" s="28">
        <f t="shared" si="1"/>
        <v>-0.8153825143069755</v>
      </c>
      <c r="D29" s="28">
        <f t="shared" si="2"/>
        <v>-1.763113954682721</v>
      </c>
      <c r="E29" s="28">
        <f t="shared" si="3"/>
        <v>28.312409791083301</v>
      </c>
    </row>
    <row r="30" spans="1:5">
      <c r="A30" s="28">
        <f t="shared" si="0"/>
        <v>0.80000000000000016</v>
      </c>
      <c r="B30" s="28"/>
      <c r="C30" s="28">
        <f t="shared" si="1"/>
        <v>-0.83275718756340333</v>
      </c>
      <c r="D30" s="28">
        <f t="shared" si="2"/>
        <v>-0.34749346512855595</v>
      </c>
      <c r="E30" s="28">
        <f t="shared" si="3"/>
        <v>28.771382702867342</v>
      </c>
    </row>
    <row r="31" spans="1:5">
      <c r="A31" s="28">
        <f t="shared" si="0"/>
        <v>0.8500000000000002</v>
      </c>
      <c r="B31" s="28"/>
      <c r="C31" s="28">
        <f t="shared" si="1"/>
        <v>-0.77820340406266275</v>
      </c>
      <c r="D31" s="28">
        <f t="shared" si="2"/>
        <v>1.0910756700148112</v>
      </c>
      <c r="E31" s="28">
        <f t="shared" si="3"/>
        <v>27.301747327871499</v>
      </c>
    </row>
    <row r="32" spans="1:5">
      <c r="A32" s="28">
        <f t="shared" si="0"/>
        <v>0.90000000000000024</v>
      </c>
      <c r="B32" s="28"/>
      <c r="C32" s="28">
        <f t="shared" si="1"/>
        <v>-0.65539525224224349</v>
      </c>
      <c r="D32" s="28">
        <f t="shared" si="2"/>
        <v>2.4561630364083862</v>
      </c>
      <c r="E32" s="28">
        <f t="shared" si="3"/>
        <v>23.703195367885375</v>
      </c>
    </row>
    <row r="33" spans="1:5">
      <c r="A33" s="28">
        <f t="shared" si="0"/>
        <v>0.95000000000000029</v>
      </c>
      <c r="B33" s="28"/>
      <c r="C33" s="28">
        <f t="shared" si="1"/>
        <v>-0.4733291120021107</v>
      </c>
      <c r="D33" s="28">
        <f t="shared" si="2"/>
        <v>3.6413228048026549</v>
      </c>
      <c r="E33" s="28">
        <f t="shared" si="3"/>
        <v>17.728681789899589</v>
      </c>
    </row>
    <row r="34" spans="1:5">
      <c r="A34" s="28">
        <f t="shared" si="0"/>
        <v>1.0000000000000002</v>
      </c>
      <c r="B34" s="28"/>
      <c r="C34" s="28">
        <f t="shared" si="1"/>
        <v>-0.24694126728722898</v>
      </c>
      <c r="D34" s="28">
        <f t="shared" si="2"/>
        <v>4.5277568942976343</v>
      </c>
      <c r="E34" s="28">
        <f t="shared" si="3"/>
        <v>9.5065614923910786</v>
      </c>
    </row>
    <row r="35" spans="1:5">
      <c r="A35" s="28">
        <f t="shared" si="0"/>
        <v>1.0500000000000003</v>
      </c>
      <c r="B35" s="28"/>
      <c r="C35" s="28">
        <f t="shared" si="1"/>
        <v>3.2129811586304458E-3</v>
      </c>
      <c r="D35" s="28">
        <f t="shared" si="2"/>
        <v>5.0030849689171886</v>
      </c>
      <c r="E35" s="28">
        <f t="shared" si="3"/>
        <v>-0.12495686085302121</v>
      </c>
    </row>
    <row r="36" spans="1:5">
      <c r="A36" s="28">
        <f t="shared" si="0"/>
        <v>1.1000000000000003</v>
      </c>
      <c r="B36" s="28"/>
      <c r="C36" s="28">
        <f t="shared" si="1"/>
        <v>0.25305483745235735</v>
      </c>
      <c r="D36" s="28">
        <f t="shared" si="2"/>
        <v>4.9968371258745377</v>
      </c>
      <c r="E36" s="28">
        <f t="shared" si="3"/>
        <v>-9.7369345248718968</v>
      </c>
    </row>
    <row r="37" spans="1:5">
      <c r="A37" s="28">
        <f t="shared" si="0"/>
        <v>1.1500000000000004</v>
      </c>
      <c r="B37" s="28"/>
      <c r="C37" s="28">
        <f t="shared" si="1"/>
        <v>0.47855435743390451</v>
      </c>
      <c r="D37" s="28">
        <f t="shared" si="2"/>
        <v>4.5099903996309427</v>
      </c>
      <c r="E37" s="28">
        <f t="shared" si="3"/>
        <v>-17.909313102156251</v>
      </c>
    </row>
    <row r="38" spans="1:5">
      <c r="A38" s="28">
        <f t="shared" si="0"/>
        <v>1.2000000000000004</v>
      </c>
      <c r="B38" s="28"/>
      <c r="C38" s="28">
        <f t="shared" si="1"/>
        <v>0.65928059466006106</v>
      </c>
      <c r="D38" s="28">
        <f t="shared" si="2"/>
        <v>3.6145247445231301</v>
      </c>
      <c r="E38" s="28">
        <f t="shared" si="3"/>
        <v>-23.822814138271504</v>
      </c>
    </row>
    <row r="39" spans="1:5">
      <c r="A39" s="28">
        <f t="shared" si="0"/>
        <v>1.2500000000000004</v>
      </c>
      <c r="B39" s="28"/>
      <c r="C39" s="28">
        <f t="shared" si="1"/>
        <v>0.78044979654053881</v>
      </c>
      <c r="D39" s="28">
        <f t="shared" si="2"/>
        <v>2.423384037609555</v>
      </c>
      <c r="E39" s="28">
        <f t="shared" si="3"/>
        <v>-27.363897755741196</v>
      </c>
    </row>
    <row r="40" spans="1:5">
      <c r="A40" s="28">
        <f t="shared" si="0"/>
        <v>1.3000000000000005</v>
      </c>
      <c r="B40" s="28"/>
      <c r="C40" s="28">
        <f t="shared" si="1"/>
        <v>0.83320925403166357</v>
      </c>
      <c r="D40" s="28">
        <f t="shared" si="2"/>
        <v>1.0551891498224952</v>
      </c>
      <c r="E40" s="28">
        <f t="shared" si="3"/>
        <v>-28.783209248053605</v>
      </c>
    </row>
    <row r="41" spans="1:5">
      <c r="A41" s="28">
        <f t="shared" si="0"/>
        <v>1.3500000000000005</v>
      </c>
      <c r="B41" s="28"/>
      <c r="C41" s="28">
        <f t="shared" si="1"/>
        <v>0.81401068840265434</v>
      </c>
      <c r="D41" s="28">
        <f t="shared" si="2"/>
        <v>-0.38397131258018513</v>
      </c>
      <c r="E41" s="28">
        <f t="shared" si="3"/>
        <v>-28.275805483729158</v>
      </c>
    </row>
    <row r="42" spans="1:5">
      <c r="A42" s="28">
        <f t="shared" si="0"/>
        <v>1.4000000000000006</v>
      </c>
      <c r="B42" s="28"/>
      <c r="C42" s="28">
        <f t="shared" si="1"/>
        <v>0.72412260906432213</v>
      </c>
      <c r="D42" s="28">
        <f t="shared" si="2"/>
        <v>-1.7977615867666432</v>
      </c>
      <c r="E42" s="28">
        <f t="shared" si="3"/>
        <v>-25.764661290450004</v>
      </c>
    </row>
    <row r="43" spans="1:5">
      <c r="A43" s="28">
        <f t="shared" si="0"/>
        <v>1.4500000000000006</v>
      </c>
      <c r="B43" s="28"/>
      <c r="C43" s="28">
        <f t="shared" si="1"/>
        <v>0.56982287649986496</v>
      </c>
      <c r="D43" s="28">
        <f t="shared" si="2"/>
        <v>-3.0859946512891434</v>
      </c>
      <c r="E43" s="28">
        <f t="shared" si="3"/>
        <v>-20.981202441595773</v>
      </c>
    </row>
    <row r="44" spans="1:5">
      <c r="A44" s="28">
        <f t="shared" si="0"/>
        <v>1.5000000000000007</v>
      </c>
      <c r="B44" s="28"/>
      <c r="C44" s="28">
        <f t="shared" si="1"/>
        <v>0.36307013783141839</v>
      </c>
      <c r="D44" s="28">
        <f t="shared" si="2"/>
        <v>-4.1350547733689318</v>
      </c>
      <c r="E44" s="28">
        <f t="shared" si="3"/>
        <v>-13.812092592463925</v>
      </c>
    </row>
    <row r="45" spans="1:5">
      <c r="A45" s="28">
        <f t="shared" si="0"/>
        <v>1.5500000000000007</v>
      </c>
      <c r="B45" s="28"/>
      <c r="C45" s="28">
        <f t="shared" si="1"/>
        <v>0.12178716768181197</v>
      </c>
      <c r="D45" s="28">
        <f t="shared" si="2"/>
        <v>-4.8256594029921285</v>
      </c>
      <c r="E45" s="28">
        <f t="shared" si="3"/>
        <v>-4.7247636655497134</v>
      </c>
    </row>
    <row r="46" spans="1:5">
      <c r="A46" s="28">
        <f t="shared" si="0"/>
        <v>1.6000000000000008</v>
      </c>
      <c r="B46" s="28"/>
      <c r="C46" s="28">
        <f t="shared" si="1"/>
        <v>-0.13130771163166877</v>
      </c>
      <c r="D46" s="28">
        <f t="shared" si="2"/>
        <v>-5.0618975862696143</v>
      </c>
      <c r="E46" s="28">
        <f t="shared" si="3"/>
        <v>5.0920679754769385</v>
      </c>
    </row>
    <row r="47" spans="1:5">
      <c r="A47" s="28">
        <f t="shared" ref="A47:A74" si="4">A46+$E$5</f>
        <v>1.6500000000000008</v>
      </c>
      <c r="B47" s="28"/>
      <c r="C47" s="28">
        <f t="shared" ref="C47:C74" si="5">C46+(D47*$E$5)</f>
        <v>-0.37167242100645714</v>
      </c>
      <c r="D47" s="28">
        <f t="shared" si="2"/>
        <v>-4.8072941874957671</v>
      </c>
      <c r="E47" s="28">
        <f t="shared" si="3"/>
        <v>14.124322548284798</v>
      </c>
    </row>
    <row r="48" spans="1:5">
      <c r="A48" s="28">
        <f t="shared" si="4"/>
        <v>1.7000000000000008</v>
      </c>
      <c r="B48" s="28"/>
      <c r="C48" s="28">
        <f t="shared" si="5"/>
        <v>-0.57672632401053348</v>
      </c>
      <c r="D48" s="28">
        <f t="shared" ref="D48:D74" si="6">E47*$E$5+D47</f>
        <v>-4.1010780600815266</v>
      </c>
      <c r="E48" s="28">
        <f t="shared" ref="E48:E74" si="7">-($E$1*9.81*$E$3*SIN(C48))/$E$4</f>
        <v>21.206763443421604</v>
      </c>
    </row>
    <row r="49" spans="1:5">
      <c r="A49" s="28">
        <f t="shared" si="4"/>
        <v>1.7500000000000009</v>
      </c>
      <c r="B49" s="28"/>
      <c r="C49" s="28">
        <f t="shared" si="5"/>
        <v>-0.72876331840605579</v>
      </c>
      <c r="D49" s="28">
        <f t="shared" si="6"/>
        <v>-3.0407398879104464</v>
      </c>
      <c r="E49" s="28">
        <f t="shared" si="7"/>
        <v>25.899579979841796</v>
      </c>
    </row>
    <row r="50" spans="1:5">
      <c r="A50" s="28">
        <f t="shared" si="4"/>
        <v>1.8000000000000009</v>
      </c>
      <c r="B50" s="28"/>
      <c r="C50" s="28">
        <f t="shared" si="5"/>
        <v>-0.81605136285197366</v>
      </c>
      <c r="D50" s="28">
        <f t="shared" si="6"/>
        <v>-1.7457608889183565</v>
      </c>
      <c r="E50" s="28">
        <f t="shared" si="7"/>
        <v>28.33023729914909</v>
      </c>
    </row>
    <row r="51" spans="1:5">
      <c r="A51" s="28">
        <f t="shared" si="4"/>
        <v>1.850000000000001</v>
      </c>
      <c r="B51" s="28"/>
      <c r="C51" s="28">
        <f t="shared" si="5"/>
        <v>-0.83251381405001879</v>
      </c>
      <c r="D51" s="28">
        <f t="shared" si="6"/>
        <v>-0.32924902396090183</v>
      </c>
      <c r="E51" s="28">
        <f t="shared" si="7"/>
        <v>28.765013354956245</v>
      </c>
    </row>
    <row r="52" spans="1:5">
      <c r="A52" s="28">
        <f t="shared" si="4"/>
        <v>1.900000000000001</v>
      </c>
      <c r="B52" s="28"/>
      <c r="C52" s="28">
        <f t="shared" si="5"/>
        <v>-0.77706373186067323</v>
      </c>
      <c r="D52" s="28">
        <f t="shared" si="6"/>
        <v>1.1090016437869106</v>
      </c>
      <c r="E52" s="28">
        <f t="shared" si="7"/>
        <v>27.270163578756303</v>
      </c>
    </row>
    <row r="53" spans="1:5">
      <c r="A53" s="28">
        <f t="shared" si="4"/>
        <v>1.9500000000000011</v>
      </c>
      <c r="B53" s="28"/>
      <c r="C53" s="28">
        <f t="shared" si="5"/>
        <v>-0.6534382407244369</v>
      </c>
      <c r="D53" s="28">
        <f t="shared" si="6"/>
        <v>2.4725098227247257</v>
      </c>
      <c r="E53" s="28">
        <f t="shared" si="7"/>
        <v>23.642808865841548</v>
      </c>
    </row>
    <row r="54" spans="1:5">
      <c r="A54" s="28">
        <f t="shared" si="4"/>
        <v>2.0000000000000009</v>
      </c>
      <c r="B54" s="28"/>
      <c r="C54" s="28">
        <f t="shared" si="5"/>
        <v>-0.47070572742359673</v>
      </c>
      <c r="D54" s="28">
        <f t="shared" si="6"/>
        <v>3.6546502660168034</v>
      </c>
      <c r="E54" s="28">
        <f t="shared" si="7"/>
        <v>17.637811282032374</v>
      </c>
    </row>
    <row r="55" spans="1:5">
      <c r="A55" s="28">
        <f t="shared" si="4"/>
        <v>2.0500000000000007</v>
      </c>
      <c r="B55" s="28"/>
      <c r="C55" s="28">
        <f t="shared" si="5"/>
        <v>-0.24387868591767559</v>
      </c>
      <c r="D55" s="28">
        <f t="shared" si="6"/>
        <v>4.5365408301184225</v>
      </c>
      <c r="E55" s="28">
        <f t="shared" si="7"/>
        <v>9.3910224403946714</v>
      </c>
    </row>
    <row r="56" spans="1:5">
      <c r="A56" s="28">
        <f t="shared" si="4"/>
        <v>2.1000000000000005</v>
      </c>
      <c r="B56" s="28"/>
      <c r="C56" s="28">
        <f t="shared" si="5"/>
        <v>6.4259116892322332E-3</v>
      </c>
      <c r="D56" s="28">
        <f t="shared" si="6"/>
        <v>5.0060919521381564</v>
      </c>
      <c r="E56" s="28">
        <f t="shared" si="7"/>
        <v>-0.24991046279632642</v>
      </c>
    </row>
    <row r="57" spans="1:5">
      <c r="A57" s="28">
        <f t="shared" si="4"/>
        <v>2.1500000000000004</v>
      </c>
      <c r="B57" s="28"/>
      <c r="C57" s="28">
        <f t="shared" si="5"/>
        <v>0.25610573313914925</v>
      </c>
      <c r="D57" s="28">
        <f t="shared" si="6"/>
        <v>4.9935964289983401</v>
      </c>
      <c r="E57" s="28">
        <f t="shared" si="7"/>
        <v>-9.8517635316551591</v>
      </c>
    </row>
    <row r="58" spans="1:5">
      <c r="A58" s="28">
        <f t="shared" si="4"/>
        <v>2.2000000000000002</v>
      </c>
      <c r="B58" s="28"/>
      <c r="C58" s="28">
        <f t="shared" si="5"/>
        <v>0.48115614575992838</v>
      </c>
      <c r="D58" s="28">
        <f t="shared" si="6"/>
        <v>4.5010082524155823</v>
      </c>
      <c r="E58" s="28">
        <f t="shared" si="7"/>
        <v>-17.999072177193323</v>
      </c>
    </row>
    <row r="59" spans="1:5">
      <c r="A59" s="28">
        <f t="shared" si="4"/>
        <v>2.25</v>
      </c>
      <c r="B59" s="28"/>
      <c r="C59" s="28">
        <f t="shared" si="5"/>
        <v>0.6612088779377242</v>
      </c>
      <c r="D59" s="28">
        <f t="shared" si="6"/>
        <v>3.6010546435559161</v>
      </c>
      <c r="E59" s="28">
        <f t="shared" si="7"/>
        <v>-23.882047141389467</v>
      </c>
    </row>
    <row r="60" spans="1:5">
      <c r="A60" s="28">
        <f t="shared" si="4"/>
        <v>2.2999999999999998</v>
      </c>
      <c r="B60" s="28"/>
      <c r="C60" s="28">
        <f t="shared" si="5"/>
        <v>0.78155649226204638</v>
      </c>
      <c r="D60" s="28">
        <f t="shared" si="6"/>
        <v>2.406952286486443</v>
      </c>
      <c r="E60" s="28">
        <f t="shared" si="7"/>
        <v>-27.394465701485423</v>
      </c>
    </row>
    <row r="61" spans="1:5">
      <c r="A61" s="28">
        <f t="shared" si="4"/>
        <v>2.3499999999999996</v>
      </c>
      <c r="B61" s="28"/>
      <c r="C61" s="28">
        <f t="shared" si="5"/>
        <v>0.83341794233265498</v>
      </c>
      <c r="D61" s="28">
        <f t="shared" si="6"/>
        <v>1.0372290014121717</v>
      </c>
      <c r="E61" s="28">
        <f t="shared" si="7"/>
        <v>-28.788666774196663</v>
      </c>
    </row>
    <row r="62" spans="1:5">
      <c r="A62" s="28">
        <f t="shared" si="4"/>
        <v>2.3999999999999995</v>
      </c>
      <c r="B62" s="28"/>
      <c r="C62" s="28">
        <f t="shared" si="5"/>
        <v>0.81330772546777186</v>
      </c>
      <c r="D62" s="28">
        <f t="shared" si="6"/>
        <v>-0.40220433729766158</v>
      </c>
      <c r="E62" s="28">
        <f t="shared" si="7"/>
        <v>-28.257027762429647</v>
      </c>
    </row>
    <row r="63" spans="1:5">
      <c r="A63" s="28">
        <f t="shared" si="4"/>
        <v>2.4499999999999993</v>
      </c>
      <c r="B63" s="28"/>
      <c r="C63" s="28">
        <f t="shared" si="5"/>
        <v>0.72255493919681468</v>
      </c>
      <c r="D63" s="28">
        <f t="shared" si="6"/>
        <v>-1.815055725419144</v>
      </c>
      <c r="E63" s="28">
        <f t="shared" si="7"/>
        <v>-25.718959120317567</v>
      </c>
    </row>
    <row r="64" spans="1:5">
      <c r="A64" s="28">
        <f t="shared" si="4"/>
        <v>2.4999999999999991</v>
      </c>
      <c r="B64" s="28"/>
      <c r="C64" s="28">
        <f t="shared" si="5"/>
        <v>0.5675047551250636</v>
      </c>
      <c r="D64" s="28">
        <f t="shared" si="6"/>
        <v>-3.1010036814350226</v>
      </c>
      <c r="E64" s="28">
        <f t="shared" si="7"/>
        <v>-20.905236107816098</v>
      </c>
    </row>
    <row r="65" spans="1:5">
      <c r="A65" s="28">
        <f t="shared" si="4"/>
        <v>2.5499999999999989</v>
      </c>
      <c r="B65" s="28"/>
      <c r="C65" s="28">
        <f t="shared" si="5"/>
        <v>0.36019148078377222</v>
      </c>
      <c r="D65" s="28">
        <f t="shared" si="6"/>
        <v>-4.1462654868258273</v>
      </c>
      <c r="E65" s="28">
        <f t="shared" si="7"/>
        <v>-13.707378971294041</v>
      </c>
    </row>
    <row r="66" spans="1:5">
      <c r="A66" s="28">
        <f t="shared" si="4"/>
        <v>2.5999999999999988</v>
      </c>
      <c r="B66" s="28"/>
      <c r="C66" s="28">
        <f t="shared" si="5"/>
        <v>0.11860975901424575</v>
      </c>
      <c r="D66" s="28">
        <f t="shared" si="6"/>
        <v>-4.8316344353905292</v>
      </c>
      <c r="E66" s="28">
        <f t="shared" si="7"/>
        <v>-4.6020817036163209</v>
      </c>
    </row>
    <row r="67" spans="1:5">
      <c r="A67" s="28">
        <f t="shared" si="4"/>
        <v>2.6499999999999986</v>
      </c>
      <c r="B67" s="28"/>
      <c r="C67" s="28">
        <f t="shared" si="5"/>
        <v>-0.1344771670143215</v>
      </c>
      <c r="D67" s="28">
        <f t="shared" si="6"/>
        <v>-5.0617385205713452</v>
      </c>
      <c r="E67" s="28">
        <f t="shared" si="7"/>
        <v>5.2142453778075506</v>
      </c>
    </row>
    <row r="68" spans="1:5">
      <c r="A68" s="28">
        <f t="shared" si="4"/>
        <v>2.6999999999999984</v>
      </c>
      <c r="B68" s="28"/>
      <c r="C68" s="28">
        <f t="shared" si="5"/>
        <v>-0.37452847959836988</v>
      </c>
      <c r="D68" s="28">
        <f t="shared" si="6"/>
        <v>-4.8010262516809679</v>
      </c>
      <c r="E68" s="28">
        <f t="shared" si="7"/>
        <v>14.227756566859551</v>
      </c>
    </row>
    <row r="69" spans="1:5">
      <c r="A69" s="28">
        <f t="shared" si="4"/>
        <v>2.7499999999999982</v>
      </c>
      <c r="B69" s="28"/>
      <c r="C69" s="28">
        <f t="shared" si="5"/>
        <v>-0.57901040076526944</v>
      </c>
      <c r="D69" s="28">
        <f t="shared" si="6"/>
        <v>-4.0896384233379903</v>
      </c>
      <c r="E69" s="28">
        <f t="shared" si="7"/>
        <v>21.281170640786069</v>
      </c>
    </row>
    <row r="70" spans="1:5">
      <c r="A70" s="28">
        <f t="shared" si="4"/>
        <v>2.799999999999998</v>
      </c>
      <c r="B70" s="28"/>
      <c r="C70" s="28">
        <f t="shared" si="5"/>
        <v>-0.73028939533020376</v>
      </c>
      <c r="D70" s="28">
        <f t="shared" si="6"/>
        <v>-3.0255798912986869</v>
      </c>
      <c r="E70" s="28">
        <f t="shared" si="7"/>
        <v>25.943825670982385</v>
      </c>
    </row>
    <row r="71" spans="1:5">
      <c r="A71" s="28">
        <f t="shared" si="4"/>
        <v>2.8499999999999979</v>
      </c>
      <c r="B71" s="28"/>
      <c r="C71" s="28">
        <f t="shared" si="5"/>
        <v>-0.81670882571768211</v>
      </c>
      <c r="D71" s="28">
        <f t="shared" si="6"/>
        <v>-1.7283886077495676</v>
      </c>
      <c r="E71" s="28">
        <f t="shared" si="7"/>
        <v>28.347748981050529</v>
      </c>
    </row>
    <row r="72" spans="1:5">
      <c r="A72" s="28">
        <f t="shared" si="4"/>
        <v>2.8999999999999977</v>
      </c>
      <c r="B72" s="28"/>
      <c r="C72" s="28">
        <f t="shared" si="5"/>
        <v>-0.8322588836525342</v>
      </c>
      <c r="D72" s="28">
        <f t="shared" si="6"/>
        <v>-0.31100115869704115</v>
      </c>
      <c r="E72" s="28">
        <f t="shared" si="7"/>
        <v>28.758339723852384</v>
      </c>
    </row>
    <row r="73" spans="1:5">
      <c r="A73" s="28">
        <f t="shared" si="4"/>
        <v>2.9499999999999975</v>
      </c>
      <c r="B73" s="28"/>
      <c r="C73" s="28">
        <f t="shared" si="5"/>
        <v>-0.77591309227775529</v>
      </c>
      <c r="D73" s="28">
        <f t="shared" si="6"/>
        <v>1.1269158274955782</v>
      </c>
      <c r="E73" s="28">
        <f t="shared" si="7"/>
        <v>27.238239957772102</v>
      </c>
    </row>
    <row r="74" spans="1:5">
      <c r="A74" s="28">
        <f t="shared" si="4"/>
        <v>2.9999999999999973</v>
      </c>
      <c r="B74" s="28"/>
      <c r="C74" s="28">
        <f t="shared" si="5"/>
        <v>-0.65147170100854612</v>
      </c>
      <c r="D74" s="28">
        <f t="shared" si="6"/>
        <v>2.4888278253841833</v>
      </c>
      <c r="E74" s="28">
        <f t="shared" si="7"/>
        <v>23.582037145656482</v>
      </c>
    </row>
  </sheetData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 15.6.2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A. Cline, Ph.D.</dc:creator>
  <cp:lastModifiedBy>Christopher A. Cline</cp:lastModifiedBy>
  <dcterms:created xsi:type="dcterms:W3CDTF">2010-10-03T21:16:33Z</dcterms:created>
  <dcterms:modified xsi:type="dcterms:W3CDTF">2015-04-26T17:16:55Z</dcterms:modified>
</cp:coreProperties>
</file>